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<sst xmlns="http://schemas.openxmlformats.org/spreadsheetml/2006/main" count="82" uniqueCount="79">
  <si>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</si>
  <si>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</si>
  <si>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</si>
  <si>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</si>
  <si>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</si>
  <si>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</si>
  <si>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</si>
  <si>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</si>
  <si>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</si>
  <si>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</si>
  <si>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</si>
  <si>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</si>
  <si>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</si>
  <si>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</si>
  <si>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</si>
  <si>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</si>
  <si>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</si>
  <si>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</si>
  <si>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</si>
  <si>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</si>
  <si>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</si>
  <si>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</si>
  <si>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</si>
  <si>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</si>
  <si>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</si>
  <si>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</si>
  <si>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</si>
  <si>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</si>
  <si>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</si>
  <si>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</si>
  <si>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</si>
  <si>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</si>
  <si>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</si>
  <si>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</si>
  <si>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</si>
  <si>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</si>
  <si>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</si>
  <si>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</si>
  <si>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</si>
  <si>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</si>
  <si>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</si>
  <si>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</si>
  <si>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</si>
  <si>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</si>
  <si>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</si>
  <si>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</si>
  <si>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</si>
  <si>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</si>
  <si>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</si>
  <si>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</si>
  <si>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</si>
  <si>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</si>
  <si>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</si>
  <si>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</si>
  <si>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</si>
  <si>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</si>
  <si>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</si>
  <si>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</si>
  <si>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</si>
  <si>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</si>
  <si>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</si>
  <si>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</si>
  <si>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</si>
  <si>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</si>
  <si>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</si>
  <si>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</si>
  <si>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</si>
  <si>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</si>
  <si>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</si>
  <si>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>V-</t>
  </si>
  <si>
    <t xml:space="preserve">    MÃ CHỨNG KHÓAN : VBH</t>
  </si>
  <si>
    <t>TỔNG CỘNG NGUỒN VỐN</t>
  </si>
  <si>
    <t xml:space="preserve">        GIÁM ĐỐC CÔNG TY</t>
  </si>
  <si>
    <t>(QÚY  II/2008)</t>
  </si>
  <si>
    <t xml:space="preserve">                                                       TP. HCM, Ngày  10    Tháng  07  Năm 2008    </t>
  </si>
  <si>
    <t xml:space="preserve">      NGUYỄN VĂN THÀNH</t>
  </si>
  <si>
    <t>Doanh thu thuần về bán hàng và cung cấp DV</t>
  </si>
  <si>
    <t>Chi phí thuế TNDN hiện hành</t>
  </si>
  <si>
    <t xml:space="preserve">          ( Đã ký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</si>
</sst>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15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7" fillId="0" borderId="3" xfId="15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6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64" fontId="2" fillId="0" borderId="0" xfId="0" applyNumberFormat="1" applyFont="1" applyAlignment="1">
      <alignment/>
    </xf>
    <xf numFmtId="43" fontId="4" fillId="0" borderId="3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0" xfId="15" applyNumberFormat="1" applyFont="1" applyAlignment="1">
      <alignment horizontal="left"/>
    </xf>
    <xf numFmtId="164" fontId="6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4" xfId="15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3" fontId="6" fillId="2" borderId="1" xfId="15" applyNumberFormat="1" applyFont="1" applyFill="1" applyBorder="1" applyAlignment="1">
      <alignment/>
    </xf>
    <xf numFmtId="164" fontId="6" fillId="2" borderId="1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tabSelected="1" workbookViewId="0" topLeftCell="A57">
      <selection activeCell="D80" sqref="D80"/>
    </sheetView>
  </sheetViews>
  <sheetFormatPr defaultColWidth="9.00390625" defaultRowHeight="12.75"/>
  <cols>
    <col min="3" max="3" width="43.375" style="0" customWidth="1"/>
    <col min="4" max="4" width="22.00390625" style="0" customWidth="1"/>
    <col min="5" max="5" width="22.25390625" style="0" customWidth="1"/>
  </cols>
  <sheetData>
    <row r="1" spans="2:5" ht="15.75">
      <c r="B1" s="63" t="s">
        <v>4</v>
      </c>
      <c r="C1" s="63"/>
      <c r="D1" s="2"/>
      <c r="E1" s="3" t="s">
        <v>3</v>
      </c>
    </row>
    <row r="2" spans="2:5" ht="15.75">
      <c r="B2" s="4"/>
      <c r="C2" s="5" t="s">
        <v>70</v>
      </c>
      <c r="D2" s="2"/>
      <c r="E2" s="6"/>
    </row>
    <row r="3" spans="2:5" ht="15.75">
      <c r="B3" s="4"/>
      <c r="C3" s="5" t="s">
        <v>68</v>
      </c>
      <c r="D3" s="2"/>
      <c r="E3" s="6"/>
    </row>
    <row r="4" spans="2:5" ht="22.5">
      <c r="B4" s="4"/>
      <c r="C4" s="61" t="s">
        <v>5</v>
      </c>
      <c r="D4" s="61"/>
      <c r="E4" s="61"/>
    </row>
    <row r="5" spans="2:5" ht="15.75">
      <c r="B5" s="7"/>
      <c r="C5" s="62" t="s">
        <v>73</v>
      </c>
      <c r="D5" s="62"/>
      <c r="E5" s="62"/>
    </row>
    <row r="6" spans="2:5" ht="15.75">
      <c r="B6" s="7"/>
      <c r="C6" s="7"/>
      <c r="D6" s="8"/>
      <c r="E6" s="8"/>
    </row>
    <row r="7" spans="2:5" ht="15.75">
      <c r="B7" s="7"/>
      <c r="C7" s="3" t="s">
        <v>48</v>
      </c>
      <c r="D7" s="8"/>
      <c r="E7" s="8"/>
    </row>
    <row r="8" spans="2:5" ht="16.5" thickBot="1">
      <c r="B8" s="4"/>
      <c r="C8" s="9" t="s">
        <v>0</v>
      </c>
      <c r="D8" s="2"/>
      <c r="E8" s="6"/>
    </row>
    <row r="9" spans="2:5" ht="16.5" thickBot="1">
      <c r="B9" s="10" t="s">
        <v>1</v>
      </c>
      <c r="C9" s="11" t="s">
        <v>12</v>
      </c>
      <c r="D9" s="12" t="s">
        <v>13</v>
      </c>
      <c r="E9" s="12" t="s">
        <v>14</v>
      </c>
    </row>
    <row r="10" spans="2:5" ht="15.75">
      <c r="B10" s="13" t="s">
        <v>2</v>
      </c>
      <c r="C10" s="14" t="s">
        <v>6</v>
      </c>
      <c r="D10" s="15">
        <f>SUM(D11:D15)</f>
        <v>22865189944</v>
      </c>
      <c r="E10" s="15">
        <f>SUM(E11:E15)</f>
        <v>23337658468</v>
      </c>
    </row>
    <row r="11" spans="2:5" ht="15.75">
      <c r="B11" s="16">
        <v>1</v>
      </c>
      <c r="C11" s="17" t="s">
        <v>7</v>
      </c>
      <c r="D11" s="18">
        <v>6102135625</v>
      </c>
      <c r="E11" s="18">
        <v>5217972141</v>
      </c>
    </row>
    <row r="12" spans="2:5" ht="15.75">
      <c r="B12" s="16">
        <v>2</v>
      </c>
      <c r="C12" s="19" t="s">
        <v>8</v>
      </c>
      <c r="D12" s="18"/>
      <c r="E12" s="18"/>
    </row>
    <row r="13" spans="2:5" ht="15.75">
      <c r="B13" s="16">
        <v>3</v>
      </c>
      <c r="C13" s="19" t="s">
        <v>9</v>
      </c>
      <c r="D13" s="18">
        <v>7561264086</v>
      </c>
      <c r="E13" s="18">
        <v>9983699886</v>
      </c>
    </row>
    <row r="14" spans="2:5" ht="15.75">
      <c r="B14" s="16">
        <v>4</v>
      </c>
      <c r="C14" s="19" t="s">
        <v>10</v>
      </c>
      <c r="D14" s="18">
        <v>7041288467</v>
      </c>
      <c r="E14" s="18">
        <v>7109922480</v>
      </c>
    </row>
    <row r="15" spans="2:5" ht="15.75">
      <c r="B15" s="16">
        <v>5</v>
      </c>
      <c r="C15" s="19" t="s">
        <v>11</v>
      </c>
      <c r="D15" s="18">
        <v>2160501766</v>
      </c>
      <c r="E15" s="18">
        <v>1026063961</v>
      </c>
    </row>
    <row r="16" spans="2:5" ht="15.75">
      <c r="B16" s="20" t="s">
        <v>15</v>
      </c>
      <c r="C16" s="21" t="s">
        <v>16</v>
      </c>
      <c r="D16" s="22">
        <f>SUM(D17:D18)+D23+D24</f>
        <v>23262684677</v>
      </c>
      <c r="E16" s="22">
        <f>SUM(E17:E18)+E23+E24</f>
        <v>23118916277</v>
      </c>
    </row>
    <row r="17" spans="2:5" ht="15.75">
      <c r="B17" s="16">
        <v>1</v>
      </c>
      <c r="C17" s="19" t="s">
        <v>17</v>
      </c>
      <c r="D17" s="18"/>
      <c r="E17" s="18"/>
    </row>
    <row r="18" spans="2:5" ht="15.75">
      <c r="B18" s="16">
        <v>2</v>
      </c>
      <c r="C18" s="19" t="s">
        <v>18</v>
      </c>
      <c r="D18" s="18">
        <f>SUM(D19:D20)</f>
        <v>10380004600</v>
      </c>
      <c r="E18" s="18">
        <f>SUM(E19:E20)</f>
        <v>10030983011</v>
      </c>
    </row>
    <row r="19" spans="2:5" ht="15.75">
      <c r="B19" s="16"/>
      <c r="C19" s="19" t="s">
        <v>19</v>
      </c>
      <c r="D19" s="18">
        <v>10271712894</v>
      </c>
      <c r="E19" s="18">
        <v>9932536030</v>
      </c>
    </row>
    <row r="20" spans="2:5" ht="15.75">
      <c r="B20" s="16"/>
      <c r="C20" s="19" t="s">
        <v>20</v>
      </c>
      <c r="D20" s="18">
        <v>108291706</v>
      </c>
      <c r="E20" s="18">
        <v>98446981</v>
      </c>
    </row>
    <row r="21" spans="2:5" ht="15.75">
      <c r="B21" s="16"/>
      <c r="C21" s="19" t="s">
        <v>21</v>
      </c>
      <c r="D21" s="18"/>
      <c r="E21" s="18"/>
    </row>
    <row r="22" spans="2:5" ht="15.75">
      <c r="B22" s="16"/>
      <c r="C22" s="19" t="s">
        <v>22</v>
      </c>
      <c r="D22" s="18"/>
      <c r="E22" s="18"/>
    </row>
    <row r="23" spans="2:5" ht="15.75">
      <c r="B23" s="16">
        <v>3</v>
      </c>
      <c r="C23" s="19" t="s">
        <v>23</v>
      </c>
      <c r="D23" s="18">
        <v>1990180077</v>
      </c>
      <c r="E23" s="18">
        <v>1895433266</v>
      </c>
    </row>
    <row r="24" spans="2:5" ht="15.75">
      <c r="B24" s="16">
        <v>4</v>
      </c>
      <c r="C24" s="19" t="s">
        <v>24</v>
      </c>
      <c r="D24" s="18">
        <v>10892500000</v>
      </c>
      <c r="E24" s="18">
        <v>11192500000</v>
      </c>
    </row>
    <row r="25" spans="2:5" ht="15.75">
      <c r="B25" s="16">
        <v>5</v>
      </c>
      <c r="C25" s="19" t="s">
        <v>25</v>
      </c>
      <c r="D25" s="18"/>
      <c r="E25" s="18"/>
    </row>
    <row r="26" spans="2:5" ht="16.5" thickBot="1">
      <c r="B26" s="51"/>
      <c r="C26" s="52"/>
      <c r="D26" s="53"/>
      <c r="E26" s="53"/>
    </row>
    <row r="27" spans="2:5" ht="16.5" thickBot="1">
      <c r="B27" s="57" t="s">
        <v>26</v>
      </c>
      <c r="C27" s="58" t="s">
        <v>27</v>
      </c>
      <c r="D27" s="59">
        <f>D10+D16</f>
        <v>46127874621</v>
      </c>
      <c r="E27" s="59">
        <f>E10+E16</f>
        <v>46456574745</v>
      </c>
    </row>
    <row r="28" spans="2:5" ht="15.75">
      <c r="B28" s="54"/>
      <c r="C28" s="55"/>
      <c r="D28" s="56"/>
      <c r="E28" s="56"/>
    </row>
    <row r="29" spans="2:5" ht="15.75">
      <c r="B29" s="24" t="s">
        <v>28</v>
      </c>
      <c r="C29" s="23" t="s">
        <v>29</v>
      </c>
      <c r="D29" s="25">
        <f>SUM(D30:D31)</f>
        <v>14133732416</v>
      </c>
      <c r="E29" s="25">
        <f>SUM(E30:E31)</f>
        <v>14903391506</v>
      </c>
    </row>
    <row r="30" spans="2:5" ht="15.75">
      <c r="B30" s="26">
        <v>1</v>
      </c>
      <c r="C30" s="27" t="s">
        <v>30</v>
      </c>
      <c r="D30" s="18">
        <v>14263871416</v>
      </c>
      <c r="E30" s="18">
        <v>15139706506</v>
      </c>
    </row>
    <row r="31" spans="2:5" ht="15.75">
      <c r="B31" s="26">
        <v>2</v>
      </c>
      <c r="C31" s="27" t="s">
        <v>31</v>
      </c>
      <c r="D31" s="18">
        <v>-130139000</v>
      </c>
      <c r="E31" s="18">
        <v>-236315000</v>
      </c>
    </row>
    <row r="32" spans="2:5" ht="15.75">
      <c r="B32" s="24" t="s">
        <v>69</v>
      </c>
      <c r="C32" s="23" t="s">
        <v>32</v>
      </c>
      <c r="D32" s="25">
        <f>D33+D43</f>
        <v>31994142205</v>
      </c>
      <c r="E32" s="25">
        <f>E33+E43</f>
        <v>31553183239</v>
      </c>
    </row>
    <row r="33" spans="2:5" ht="15.75">
      <c r="B33" s="26">
        <v>1</v>
      </c>
      <c r="C33" s="19" t="s">
        <v>32</v>
      </c>
      <c r="D33" s="28">
        <f>SUM(D34:D42)</f>
        <v>32227083522</v>
      </c>
      <c r="E33" s="28">
        <f>SUM(E34:E42)</f>
        <v>31678375650</v>
      </c>
    </row>
    <row r="34" spans="2:5" ht="15.75">
      <c r="B34" s="26"/>
      <c r="C34" s="19" t="s">
        <v>33</v>
      </c>
      <c r="D34" s="18">
        <v>29000000000</v>
      </c>
      <c r="E34" s="18">
        <v>29000000000</v>
      </c>
    </row>
    <row r="35" spans="2:5" ht="15.75">
      <c r="B35" s="26"/>
      <c r="C35" s="19" t="s">
        <v>34</v>
      </c>
      <c r="D35" s="18"/>
      <c r="E35" s="18"/>
    </row>
    <row r="36" spans="2:5" ht="15.75">
      <c r="B36" s="26"/>
      <c r="C36" s="19" t="s">
        <v>35</v>
      </c>
      <c r="D36" s="18"/>
      <c r="E36" s="18"/>
    </row>
    <row r="37" spans="2:5" ht="15.75">
      <c r="B37" s="26"/>
      <c r="C37" s="19" t="s">
        <v>36</v>
      </c>
      <c r="D37" s="18"/>
      <c r="E37" s="18"/>
    </row>
    <row r="38" spans="2:5" ht="15.75">
      <c r="B38" s="26"/>
      <c r="C38" s="19" t="s">
        <v>37</v>
      </c>
      <c r="D38" s="18"/>
      <c r="E38" s="18"/>
    </row>
    <row r="39" spans="2:5" ht="15.75">
      <c r="B39" s="26"/>
      <c r="C39" s="19" t="s">
        <v>38</v>
      </c>
      <c r="D39" s="18"/>
      <c r="E39" s="18"/>
    </row>
    <row r="40" spans="2:5" ht="15.75">
      <c r="B40" s="26"/>
      <c r="C40" s="19" t="s">
        <v>39</v>
      </c>
      <c r="D40" s="18">
        <f>638783815+76654058</f>
        <v>715437873</v>
      </c>
      <c r="E40" s="18">
        <f>1047752090+125730251</f>
        <v>1173482341</v>
      </c>
    </row>
    <row r="41" spans="2:5" ht="15.75">
      <c r="B41" s="26"/>
      <c r="C41" s="19" t="s">
        <v>40</v>
      </c>
      <c r="D41" s="18">
        <v>2511645649</v>
      </c>
      <c r="E41" s="18">
        <v>1504893309</v>
      </c>
    </row>
    <row r="42" spans="2:5" ht="15.75">
      <c r="B42" s="26"/>
      <c r="C42" s="19" t="s">
        <v>41</v>
      </c>
      <c r="D42" s="18"/>
      <c r="E42" s="18"/>
    </row>
    <row r="43" spans="2:5" ht="15.75">
      <c r="B43" s="26">
        <v>2</v>
      </c>
      <c r="C43" s="19" t="s">
        <v>42</v>
      </c>
      <c r="D43" s="28">
        <f>SUM(D44)</f>
        <v>-232941317</v>
      </c>
      <c r="E43" s="28">
        <f>SUM(E44)</f>
        <v>-125192411</v>
      </c>
    </row>
    <row r="44" spans="2:5" ht="15.75">
      <c r="B44" s="26"/>
      <c r="C44" s="19" t="s">
        <v>43</v>
      </c>
      <c r="D44" s="18">
        <v>-232941317</v>
      </c>
      <c r="E44" s="18">
        <v>-125192411</v>
      </c>
    </row>
    <row r="45" spans="2:5" ht="15.75">
      <c r="B45" s="26"/>
      <c r="C45" s="19" t="s">
        <v>44</v>
      </c>
      <c r="D45" s="18"/>
      <c r="E45" s="18"/>
    </row>
    <row r="46" spans="2:5" ht="16.5" thickBot="1">
      <c r="B46" s="29"/>
      <c r="C46" s="30" t="s">
        <v>45</v>
      </c>
      <c r="D46" s="31"/>
      <c r="E46" s="31"/>
    </row>
    <row r="47" spans="2:5" ht="16.5" thickBot="1">
      <c r="B47" s="57" t="s">
        <v>46</v>
      </c>
      <c r="C47" s="60" t="s">
        <v>71</v>
      </c>
      <c r="D47" s="60">
        <f>D29+D32</f>
        <v>46127874621</v>
      </c>
      <c r="E47" s="60">
        <f>E29+E32</f>
        <v>46456574745</v>
      </c>
    </row>
    <row r="48" spans="2:5" ht="15.75">
      <c r="B48" s="4"/>
      <c r="C48" s="9" t="s">
        <v>0</v>
      </c>
      <c r="D48" s="2"/>
      <c r="E48" s="6"/>
    </row>
    <row r="50" spans="2:6" ht="15.75">
      <c r="B50" s="4"/>
      <c r="C50" s="32" t="s">
        <v>47</v>
      </c>
      <c r="D50" s="2"/>
      <c r="E50" s="6"/>
      <c r="F50" s="9"/>
    </row>
    <row r="52" spans="2:6" ht="16.5" thickBot="1">
      <c r="B52" s="4"/>
      <c r="C52" s="9"/>
      <c r="D52" s="2"/>
      <c r="E52" s="6"/>
      <c r="F52" s="9"/>
    </row>
    <row r="53" spans="2:6" ht="15.75">
      <c r="B53" s="33"/>
      <c r="C53" s="34"/>
      <c r="D53" s="35"/>
      <c r="E53" s="35"/>
      <c r="F53" s="9"/>
    </row>
    <row r="54" spans="2:6" ht="19.5" thickBot="1">
      <c r="B54" s="36" t="s">
        <v>1</v>
      </c>
      <c r="C54" s="37" t="s">
        <v>49</v>
      </c>
      <c r="D54" s="36" t="s">
        <v>50</v>
      </c>
      <c r="E54" s="36" t="s">
        <v>51</v>
      </c>
      <c r="F54" s="9"/>
    </row>
    <row r="55" spans="2:6" ht="15.75">
      <c r="B55" s="38"/>
      <c r="C55" s="39"/>
      <c r="D55" s="38"/>
      <c r="E55" s="40"/>
      <c r="F55" s="9"/>
    </row>
    <row r="56" spans="2:6" ht="15.75">
      <c r="B56" s="16">
        <v>1</v>
      </c>
      <c r="C56" s="41" t="s">
        <v>52</v>
      </c>
      <c r="D56" s="18">
        <v>19882132548</v>
      </c>
      <c r="E56" s="18">
        <v>34950640488</v>
      </c>
      <c r="F56" s="42"/>
    </row>
    <row r="57" spans="2:6" ht="15.75">
      <c r="B57" s="16">
        <v>2</v>
      </c>
      <c r="C57" s="41" t="s">
        <v>53</v>
      </c>
      <c r="D57" s="18">
        <v>592885</v>
      </c>
      <c r="E57" s="18">
        <v>2059963</v>
      </c>
      <c r="F57" s="42"/>
    </row>
    <row r="58" spans="2:6" ht="15.75">
      <c r="B58" s="16">
        <v>3</v>
      </c>
      <c r="C58" s="41" t="s">
        <v>76</v>
      </c>
      <c r="D58" s="18">
        <f>D56-D57</f>
        <v>19881539663</v>
      </c>
      <c r="E58" s="18">
        <f>E56-E57</f>
        <v>34948580525</v>
      </c>
      <c r="F58" s="42"/>
    </row>
    <row r="59" spans="2:6" ht="15.75">
      <c r="B59" s="16">
        <v>4</v>
      </c>
      <c r="C59" s="41" t="s">
        <v>54</v>
      </c>
      <c r="D59" s="18">
        <v>16118365252</v>
      </c>
      <c r="E59" s="18">
        <v>28550864814</v>
      </c>
      <c r="F59" s="42"/>
    </row>
    <row r="60" spans="2:6" ht="15.75">
      <c r="B60" s="16">
        <v>5</v>
      </c>
      <c r="C60" s="41" t="s">
        <v>55</v>
      </c>
      <c r="D60" s="18">
        <f>D58-D59</f>
        <v>3763174411</v>
      </c>
      <c r="E60" s="18">
        <f>E58-E59</f>
        <v>6397715711</v>
      </c>
      <c r="F60" s="42"/>
    </row>
    <row r="61" spans="2:6" ht="15.75">
      <c r="B61" s="16">
        <v>6</v>
      </c>
      <c r="C61" s="41" t="s">
        <v>56</v>
      </c>
      <c r="D61" s="18">
        <v>424690758</v>
      </c>
      <c r="E61" s="18">
        <v>540822314</v>
      </c>
      <c r="F61" s="42"/>
    </row>
    <row r="62" spans="2:6" ht="15.75">
      <c r="B62" s="16">
        <v>7</v>
      </c>
      <c r="C62" s="41" t="s">
        <v>57</v>
      </c>
      <c r="D62" s="18">
        <v>67580586</v>
      </c>
      <c r="E62" s="18">
        <v>105974323</v>
      </c>
      <c r="F62" s="42"/>
    </row>
    <row r="63" spans="2:6" ht="15.75">
      <c r="B63" s="16">
        <v>8</v>
      </c>
      <c r="C63" s="41" t="s">
        <v>58</v>
      </c>
      <c r="D63" s="18">
        <v>700902220</v>
      </c>
      <c r="E63" s="18">
        <v>1343957911</v>
      </c>
      <c r="F63" s="42"/>
    </row>
    <row r="64" spans="2:6" ht="15.75">
      <c r="B64" s="16">
        <v>9</v>
      </c>
      <c r="C64" s="41" t="s">
        <v>59</v>
      </c>
      <c r="D64" s="18">
        <v>2188393251</v>
      </c>
      <c r="E64" s="18">
        <v>3725974656</v>
      </c>
      <c r="F64" s="42"/>
    </row>
    <row r="65" spans="2:6" ht="15.75">
      <c r="B65" s="16">
        <v>10</v>
      </c>
      <c r="C65" s="41" t="s">
        <v>60</v>
      </c>
      <c r="D65" s="18">
        <f>D60+D61-D62-D63-D64</f>
        <v>1230989112</v>
      </c>
      <c r="E65" s="18">
        <f>E60+E61-E62-E63-E64</f>
        <v>1762631135</v>
      </c>
      <c r="F65" s="42"/>
    </row>
    <row r="66" spans="2:6" ht="15.75">
      <c r="B66" s="16">
        <v>11</v>
      </c>
      <c r="C66" s="41" t="s">
        <v>61</v>
      </c>
      <c r="D66" s="18">
        <v>236018523</v>
      </c>
      <c r="E66" s="18">
        <v>478478415</v>
      </c>
      <c r="F66" s="42"/>
    </row>
    <row r="67" spans="2:6" ht="15.75">
      <c r="B67" s="16">
        <v>12</v>
      </c>
      <c r="C67" s="41" t="s">
        <v>62</v>
      </c>
      <c r="D67" s="18">
        <v>245584824</v>
      </c>
      <c r="E67" s="18">
        <v>552882464</v>
      </c>
      <c r="F67" s="42"/>
    </row>
    <row r="68" spans="2:6" ht="15.75">
      <c r="B68" s="16">
        <v>13</v>
      </c>
      <c r="C68" s="41" t="s">
        <v>63</v>
      </c>
      <c r="D68" s="18">
        <f>D66-D67</f>
        <v>-9566301</v>
      </c>
      <c r="E68" s="18">
        <f>E66-E67</f>
        <v>-74404049</v>
      </c>
      <c r="F68" s="42"/>
    </row>
    <row r="69" spans="2:6" ht="15.75">
      <c r="B69" s="16">
        <v>14</v>
      </c>
      <c r="C69" s="41" t="s">
        <v>64</v>
      </c>
      <c r="D69" s="18">
        <f>D65+D68</f>
        <v>1221422811</v>
      </c>
      <c r="E69" s="18">
        <f>E65+E68</f>
        <v>1688227086</v>
      </c>
      <c r="F69" s="42"/>
    </row>
    <row r="70" spans="2:6" ht="15.75">
      <c r="B70" s="16">
        <v>15</v>
      </c>
      <c r="C70" s="41" t="s">
        <v>77</v>
      </c>
      <c r="D70" s="18">
        <v>183333777</v>
      </c>
      <c r="E70" s="18">
        <v>183333777</v>
      </c>
      <c r="F70" s="42"/>
    </row>
    <row r="71" spans="2:6" ht="15.75">
      <c r="B71" s="16">
        <v>16</v>
      </c>
      <c r="C71" s="41" t="s">
        <v>65</v>
      </c>
      <c r="D71" s="18">
        <f>D69-D70</f>
        <v>1038089034</v>
      </c>
      <c r="E71" s="18">
        <f>E69-E70</f>
        <v>1504893309</v>
      </c>
      <c r="F71" s="42"/>
    </row>
    <row r="72" spans="2:6" ht="15.75">
      <c r="B72" s="16">
        <v>17</v>
      </c>
      <c r="C72" s="19" t="s">
        <v>66</v>
      </c>
      <c r="D72" s="43">
        <f>D71/2900000</f>
        <v>357.96173586206896</v>
      </c>
      <c r="E72" s="43">
        <f>E71/2900000</f>
        <v>518.9287272413793</v>
      </c>
      <c r="F72" s="9"/>
    </row>
    <row r="73" spans="2:6" ht="16.5" thickBot="1">
      <c r="B73" s="44">
        <v>18</v>
      </c>
      <c r="C73" s="45" t="s">
        <v>67</v>
      </c>
      <c r="D73" s="30"/>
      <c r="E73" s="30"/>
      <c r="F73" s="9"/>
    </row>
    <row r="74" spans="2:6" ht="15.75">
      <c r="B74" s="46"/>
      <c r="C74" s="47"/>
      <c r="D74" s="6"/>
      <c r="E74" s="6"/>
      <c r="F74" s="9"/>
    </row>
    <row r="76" spans="2:6" ht="15.75">
      <c r="B76" s="4"/>
      <c r="C76" s="48" t="s">
        <v>74</v>
      </c>
      <c r="E76" s="6"/>
      <c r="F76" s="9"/>
    </row>
    <row r="77" spans="2:6" ht="15.75">
      <c r="B77" s="1"/>
      <c r="C77" s="7"/>
      <c r="D77" s="49" t="s">
        <v>72</v>
      </c>
      <c r="E77" s="49"/>
      <c r="F77" s="5"/>
    </row>
    <row r="78" spans="2:6" ht="15.75">
      <c r="B78" s="4"/>
      <c r="C78" s="47"/>
      <c r="D78" s="2"/>
      <c r="E78" s="6"/>
      <c r="F78" s="9"/>
    </row>
    <row r="79" spans="2:6" ht="15.75">
      <c r="B79" s="4"/>
      <c r="C79" s="47"/>
      <c r="D79" s="2"/>
      <c r="E79" s="6"/>
      <c r="F79" s="9"/>
    </row>
    <row r="80" spans="2:6" ht="19.5">
      <c r="B80" s="4"/>
      <c r="C80" s="47"/>
      <c r="D80" s="50" t="s">
        <v>78</v>
      </c>
      <c r="E80" s="6"/>
      <c r="F80" s="9"/>
    </row>
    <row r="81" spans="2:6" ht="15.75">
      <c r="B81" s="4"/>
      <c r="C81" s="47"/>
      <c r="D81" s="2"/>
      <c r="E81" s="6"/>
      <c r="F81" s="9"/>
    </row>
    <row r="82" spans="3:4" ht="15.75">
      <c r="C82" s="47"/>
      <c r="D82" s="2"/>
    </row>
    <row r="83" spans="3:4" ht="15.75">
      <c r="C83" s="7"/>
      <c r="D83" s="49" t="s">
        <v>75</v>
      </c>
    </row>
  </sheetData>
  <mergeCells count="3">
    <mergeCell ref="C4:E4"/>
    <mergeCell ref="C5:E5"/>
    <mergeCell ref="B1:C1"/>
  </mergeCells>
  <printOptions/>
  <pageMargins left="0.38" right="0.31" top="0.56" bottom="0.31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Thuy</dc:creator>
  <cp:keywords/>
  <dc:description/>
  <cp:lastModifiedBy>Ngoc Thuy</cp:lastModifiedBy>
  <cp:lastPrinted>2008-07-10T07:31:28Z</cp:lastPrinted>
  <dcterms:created xsi:type="dcterms:W3CDTF">2008-04-18T02:07:47Z</dcterms:created>
  <dcterms:modified xsi:type="dcterms:W3CDTF">2008-07-10T09:00:00Z</dcterms:modified>
  <cp:category/>
  <cp:version/>
  <cp:contentType/>
  <cp:contentStatus/>
</cp:coreProperties>
</file>